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C11AA478-16BD-43BA-846B-8BD46F3384A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Pol'!$A$1:$Y$44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J54" i="1"/>
  <c r="J53" i="1"/>
  <c r="J52" i="1"/>
  <c r="J51" i="1"/>
  <c r="J50" i="1"/>
  <c r="J49" i="1"/>
  <c r="J55" i="1" s="1"/>
  <c r="F42" i="1"/>
  <c r="G42" i="1"/>
  <c r="H42" i="1"/>
  <c r="I42" i="1"/>
  <c r="J41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34108C82-C3AD-4038-A6D2-ACADC28ABE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DBE2163-7C55-49CC-A818-502BD525BD1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<sst xmlns="http://schemas.openxmlformats.org/spreadsheetml/2006/main" count="393" uniqueCount="180">
  <si>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</si>
  <si>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</si>
  <si>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</si>
  <si>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</si>
  <si>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</si>
  <si>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</si>
  <si>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</si>
  <si>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</si>
  <si>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</si>
  <si>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</si>
  <si>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</si>
  <si>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</si>
  <si>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</si>
  <si>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</si>
  <si>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</si>
  <si>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</si>
  <si>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</si>
  <si>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</si>
  <si>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</si>
  <si>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</si>
  <si>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</si>
  <si>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</si>
  <si>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</si>
  <si>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</si>
  <si>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</si>
  <si>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</si>
  <si>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</si>
  <si>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</si>
  <si>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</si>
  <si>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</si>
  <si>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</si>
  <si>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</si>
  <si>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</si>
  <si>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</si>
  <si>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</si>
  <si>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</si>
  <si>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</si>
  <si>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</si>
  <si>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</si>
  <si>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</si>
  <si>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</si>
  <si>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</si>
  <si>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</si>
  <si>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</si>
  <si>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VÍCEPRÁCE</t>
  </si>
  <si>
    <t>001</t>
  </si>
  <si>
    <t>Krov</t>
  </si>
  <si>
    <t>Objekt:</t>
  </si>
  <si>
    <t>Rozpočet:</t>
  </si>
  <si>
    <t>2211</t>
  </si>
  <si>
    <t>Vlaštovka Hodonín</t>
  </si>
  <si>
    <t>Stavba</t>
  </si>
  <si>
    <t>Celkem za stavbu</t>
  </si>
  <si>
    <t>CZK</t>
  </si>
  <si>
    <t>Rekapitulace dílů</t>
  </si>
  <si>
    <t>Typ dílu</t>
  </si>
  <si>
    <t>417</t>
  </si>
  <si>
    <t>Ztužující pásy a věnce</t>
  </si>
  <si>
    <t>961</t>
  </si>
  <si>
    <t>Demontáže</t>
  </si>
  <si>
    <t>99</t>
  </si>
  <si>
    <t>Staveništní přesun hmot</t>
  </si>
  <si>
    <t>762</t>
  </si>
  <si>
    <t>Konstrukce tesařské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</si>
  <si>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</si>
  <si>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</si>
  <si>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</si>
  <si>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</si>
  <si>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</si>
  <si>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</si>
  <si>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</si>
  <si>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</si>
  <si>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</si>
  <si>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</si>
  <si>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</si>
  <si>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</si>
  <si>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</si>
  <si>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</si>
  <si>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</si>
  <si>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</si>
  <si>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</si>
  <si>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</si>
  <si>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</si>
  <si>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</si>
  <si>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</si>
  <si>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</si>
  <si>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</si>
  <si>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</si>
  <si>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</si>
  <si>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</si>
  <si>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</si>
  <si>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</si>
  <si>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</si>
  <si>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</si>
  <si>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</si>
  <si>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</si>
  <si>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</si>
  <si>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</si>
  <si>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</si>
  <si>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417351115R00</t>
  </si>
  <si>
    <t>Bednění bočnic ztužujících pásů a věnců včetně vzpěr zřízení</t>
  </si>
  <si>
    <t>m2</t>
  </si>
  <si>
    <t>Vlastní</t>
  </si>
  <si>
    <t>Indiv</t>
  </si>
  <si>
    <t>Práce</t>
  </si>
  <si>
    <t>Běžná</t>
  </si>
  <si>
    <t>POL1_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</si>
  <si>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</si>
  <si>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</si>
  <si>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</si>
  <si>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</si>
  <si>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t</t>
  </si>
  <si>
    <t>417321315R00</t>
  </si>
  <si>
    <t>Železobeton ztužujících pásů a věnců třídy C 20/25</t>
  </si>
  <si>
    <t>m3</t>
  </si>
  <si>
    <t>R-položka</t>
  </si>
  <si>
    <t>POL12_0</t>
  </si>
  <si>
    <t>762331811R00</t>
  </si>
  <si>
    <t>Demontáž vázaných konstrukcí krovů z hranolů, hranolků, fošen, průřezové plochy do 120 cm2</t>
  </si>
  <si>
    <t>m</t>
  </si>
  <si>
    <t>762331812R00</t>
  </si>
  <si>
    <t>Demontáž vázaných konstrukcí krovů z hranolů, hranolků, fošen, průřezové plochy přes 120 do 224 cm2</t>
  </si>
  <si>
    <t>762331813R00</t>
  </si>
  <si>
    <t>Demontáž vázaných konstrukcí krovů z hranolů, hranolků, fošen, průřezové plochy přes 224 do 288 cm2</t>
  </si>
  <si>
    <t>762331814R00</t>
  </si>
  <si>
    <t>Demontáž vázaných konstrukcí krovů z hranolů, hranolků, fošen, průřezové plochy přes 288 do 450 cm2</t>
  </si>
  <si>
    <t>999281108</t>
  </si>
  <si>
    <t>Přesun hmot pro opravy a údržbu do výšky 12 m</t>
  </si>
  <si>
    <t>RTS 23/ I</t>
  </si>
  <si>
    <t>Přesun hmot</t>
  </si>
  <si>
    <t>POL7_</t>
  </si>
  <si>
    <t>762311103</t>
  </si>
  <si>
    <t>Montáž kotevních želez, příložek, patek, táhel</t>
  </si>
  <si>
    <t>kus</t>
  </si>
  <si>
    <t>RTS 22/ II</t>
  </si>
  <si>
    <t>762313112</t>
  </si>
  <si>
    <t>Montáž svorníků, šroubů délky 300 mm</t>
  </si>
  <si>
    <t>762333120</t>
  </si>
  <si>
    <t>Montáž vázaných krovů nepravidelných do 224 cm2</t>
  </si>
  <si>
    <t>762333130</t>
  </si>
  <si>
    <t>Montáž vázaných krovů nepravidelných do 288 cm2</t>
  </si>
  <si>
    <t>762333140</t>
  </si>
  <si>
    <t>Montáž vázaných krovů nepravidelných do 450 cm2</t>
  </si>
  <si>
    <t>762911111R00</t>
  </si>
  <si>
    <t>Impregnace řeziva máčením, ochrana proti dřevokazným houbám, plísním a dřevokaznému hmyzu</t>
  </si>
  <si>
    <t>953981102R00</t>
  </si>
  <si>
    <t>Chemické kotvy do betonu, do cihelného zdiva do betonu, hloubky 90 mm, M 10, ampule pro chemickou kotvu</t>
  </si>
  <si>
    <t>998762102R00</t>
  </si>
  <si>
    <t>Přesun hmot pro konstrukce tesařské v objektech výšky do 12 m</t>
  </si>
  <si>
    <t>POL1_7</t>
  </si>
  <si>
    <t>762395000R00</t>
  </si>
  <si>
    <t>Spojovací a ochranné prostředky svory, prkna, hřebíky, pásová ocel, vruty, impregnace</t>
  </si>
  <si>
    <t>60596002R</t>
  </si>
  <si>
    <t>hranol</t>
  </si>
  <si>
    <t>Specifikace</t>
  </si>
  <si>
    <t>POL3_</t>
  </si>
  <si>
    <t>953981104</t>
  </si>
  <si>
    <t>Chemické kotvy do betonu, hl. 125 mm, M 16</t>
  </si>
  <si>
    <t>732390933R07</t>
  </si>
  <si>
    <t>Výpalek ocelový, plotny do 10 kg</t>
  </si>
  <si>
    <t>kg</t>
  </si>
  <si>
    <t>767111004X00</t>
  </si>
  <si>
    <t>D +M atipické ocelové konstrukce - Krov, vč. povrchové úpravy a šroub. spojů</t>
  </si>
  <si>
    <t>998767101R00</t>
  </si>
  <si>
    <t>Přesun hmot pro kovové stavební doplňk. konstrukce v objektech výšky do 6 m</t>
  </si>
  <si>
    <t>979011311</t>
  </si>
  <si>
    <t>Svislá doprava suti a vybouraných hmot shozem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</si>
  <si>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</si>
  <si>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</si>
  <si>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</si>
  <si>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</si>
  <si>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</si>
  <si>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</si>
  <si>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</si>
  <si>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</si>
  <si>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</si>
  <si>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</si>
  <si>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979990107</t>
  </si>
  <si>
    <t>Poplatek za uložení suti - směs betonu, cihel, dřeva, skupina odpadu 170904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</si>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</sst>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371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108906.78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1098708.3700000001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1207615.1500000001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1207615.1499999999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253599.18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1207615.1499999999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1461214.33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1207615.1499999999</v>
      </c>
      <c r="H39" s="148">
        <v>253599.18</v>
      </c>
      <c r="I39" s="148">
        <v>1461214.33</v>
      </c>
      <c r="J39" s="149">
        <f>IF(_xlfn.SINGLE(CenaCelkemVypocet)=0,"",I39/_xlfn.SINGLE(CenaCelkemVypocet)*100)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1207615.1499999999</v>
      </c>
      <c r="H40" s="153">
        <v>253599.18</v>
      </c>
      <c r="I40" s="153">
        <v>1461214.33</v>
      </c>
      <c r="J40" s="154">
        <f>IF(_xlfn.SINGLE(CenaCelkemVypocet)=0,"",I40/_xlfn.SINGLE(CenaCelkemVypocet)*100)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1207615.1499999999</v>
      </c>
      <c r="H41" s="148">
        <v>253599.18</v>
      </c>
      <c r="I41" s="148">
        <v>1461214.33</v>
      </c>
      <c r="J41" s="149">
        <f>IF(_xlfn.SINGLE(CenaCelkemVypocet)=0,"",I41/_xlfn.SINGLE(CenaCelkemVypocet)*100)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1207615.1499999999</v>
      </c>
      <c r="H42" s="161">
        <f>SUMIF(A39:A41,"=1",H39:H41)</f>
        <v>253599.18</v>
      </c>
      <c r="I42" s="161">
        <f>SUMIF(A39:A41,"=1",I39:I41)</f>
        <v>1461214.33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26</v>
      </c>
      <c r="G49" s="184"/>
      <c r="H49" s="184"/>
      <c r="I49" s="184">
        <v>62463.96</v>
      </c>
      <c r="J49" s="189">
        <f>IF(I55=0,"",I49/I55*100)</f>
        <v>5.1725054956456944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26</v>
      </c>
      <c r="G50" s="184"/>
      <c r="H50" s="184"/>
      <c r="I50" s="184">
        <v>27916.2</v>
      </c>
      <c r="J50" s="189">
        <f>IF(I55=0,"",I50/I55*100)</f>
        <v>2.3116801739362076</v>
      </c>
    </row>
    <row r="51" spans="1:10" ht="36.75" customHeight="1" x14ac:dyDescent="0.25">
      <c r="A51" s="176"/>
      <c r="B51" s="181" t="s">
        <v>60</v>
      </c>
      <c r="C51" s="182" t="s">
        <v>61</v>
      </c>
      <c r="D51" s="183"/>
      <c r="E51" s="183"/>
      <c r="F51" s="192" t="s">
        <v>26</v>
      </c>
      <c r="G51" s="184"/>
      <c r="H51" s="184"/>
      <c r="I51" s="184">
        <v>9996.42</v>
      </c>
      <c r="J51" s="189">
        <f>IF(I55=0,"",I51/I55*100)</f>
        <v>0.8277819303608438</v>
      </c>
    </row>
    <row r="52" spans="1:10" ht="36.75" customHeight="1" x14ac:dyDescent="0.25">
      <c r="A52" s="176"/>
      <c r="B52" s="181" t="s">
        <v>62</v>
      </c>
      <c r="C52" s="182" t="s">
        <v>63</v>
      </c>
      <c r="D52" s="183"/>
      <c r="E52" s="183"/>
      <c r="F52" s="192" t="s">
        <v>27</v>
      </c>
      <c r="G52" s="184"/>
      <c r="H52" s="184"/>
      <c r="I52" s="184">
        <v>438910.34</v>
      </c>
      <c r="J52" s="189">
        <f>IF(I55=0,"",I52/I55*100)</f>
        <v>36.345216437538063</v>
      </c>
    </row>
    <row r="53" spans="1:10" ht="36.75" customHeight="1" x14ac:dyDescent="0.25">
      <c r="A53" s="176"/>
      <c r="B53" s="181" t="s">
        <v>64</v>
      </c>
      <c r="C53" s="182" t="s">
        <v>65</v>
      </c>
      <c r="D53" s="183"/>
      <c r="E53" s="183"/>
      <c r="F53" s="192" t="s">
        <v>27</v>
      </c>
      <c r="G53" s="184"/>
      <c r="H53" s="184"/>
      <c r="I53" s="184">
        <v>659798.03</v>
      </c>
      <c r="J53" s="189">
        <f>IF(I55=0,"",I53/I55*100)</f>
        <v>54.636448540745775</v>
      </c>
    </row>
    <row r="54" spans="1:10" ht="36.75" customHeight="1" x14ac:dyDescent="0.25">
      <c r="A54" s="176"/>
      <c r="B54" s="181" t="s">
        <v>66</v>
      </c>
      <c r="C54" s="182" t="s">
        <v>67</v>
      </c>
      <c r="D54" s="183"/>
      <c r="E54" s="183"/>
      <c r="F54" s="192" t="s">
        <v>68</v>
      </c>
      <c r="G54" s="184"/>
      <c r="H54" s="184"/>
      <c r="I54" s="184">
        <v>8530.2000000000007</v>
      </c>
      <c r="J54" s="189">
        <f>IF(I55=0,"",I54/I55*100)</f>
        <v>0.70636742177340195</v>
      </c>
    </row>
    <row r="55" spans="1:10" ht="25.5" customHeight="1" x14ac:dyDescent="0.25">
      <c r="A55" s="177"/>
      <c r="B55" s="185" t="s">
        <v>1</v>
      </c>
      <c r="C55" s="186"/>
      <c r="D55" s="187"/>
      <c r="E55" s="187"/>
      <c r="F55" s="193"/>
      <c r="G55" s="188"/>
      <c r="H55" s="188"/>
      <c r="I55" s="188">
        <f>SUM(I49:I54)</f>
        <v>1207615.1500000001</v>
      </c>
      <c r="J55" s="190">
        <f>SUM(J49:J54)</f>
        <v>99.999999999999986</v>
      </c>
    </row>
    <row r="56" spans="1:10" x14ac:dyDescent="0.25">
      <c r="F56" s="133"/>
      <c r="G56" s="133"/>
      <c r="H56" s="133"/>
      <c r="I56" s="133"/>
      <c r="J56" s="191"/>
    </row>
    <row r="57" spans="1:10" x14ac:dyDescent="0.25">
      <c r="F57" s="133"/>
      <c r="G57" s="133"/>
      <c r="H57" s="133"/>
      <c r="I57" s="133"/>
      <c r="J57" s="191"/>
    </row>
    <row r="58" spans="1:10" x14ac:dyDescent="0.25">
      <c r="F58" s="133"/>
      <c r="G58" s="133"/>
      <c r="H58" s="133"/>
      <c r="I58" s="133"/>
      <c r="J58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316C7-8400-487C-9AD1-9CD1EB236A2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71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72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72</v>
      </c>
      <c r="AG3" t="s">
        <v>73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74</v>
      </c>
    </row>
    <row r="5" spans="1:60" x14ac:dyDescent="0.25">
      <c r="D5" s="10"/>
    </row>
    <row r="6" spans="1:60" ht="39.6" x14ac:dyDescent="0.25">
      <c r="A6" s="206" t="s">
        <v>75</v>
      </c>
      <c r="B6" s="208" t="s">
        <v>76</v>
      </c>
      <c r="C6" s="208" t="s">
        <v>77</v>
      </c>
      <c r="D6" s="207" t="s">
        <v>78</v>
      </c>
      <c r="E6" s="206" t="s">
        <v>79</v>
      </c>
      <c r="F6" s="205" t="s">
        <v>80</v>
      </c>
      <c r="G6" s="206" t="s">
        <v>31</v>
      </c>
      <c r="H6" s="209" t="s">
        <v>32</v>
      </c>
      <c r="I6" s="209" t="s">
        <v>81</v>
      </c>
      <c r="J6" s="209" t="s">
        <v>33</v>
      </c>
      <c r="K6" s="209" t="s">
        <v>82</v>
      </c>
      <c r="L6" s="209" t="s">
        <v>83</v>
      </c>
      <c r="M6" s="209" t="s">
        <v>84</v>
      </c>
      <c r="N6" s="209" t="s">
        <v>85</v>
      </c>
      <c r="O6" s="209" t="s">
        <v>86</v>
      </c>
      <c r="P6" s="209" t="s">
        <v>87</v>
      </c>
      <c r="Q6" s="209" t="s">
        <v>88</v>
      </c>
      <c r="R6" s="209" t="s">
        <v>89</v>
      </c>
      <c r="S6" s="209" t="s">
        <v>90</v>
      </c>
      <c r="T6" s="209" t="s">
        <v>91</v>
      </c>
      <c r="U6" s="209" t="s">
        <v>92</v>
      </c>
      <c r="V6" s="209" t="s">
        <v>93</v>
      </c>
      <c r="W6" s="209" t="s">
        <v>94</v>
      </c>
      <c r="X6" s="209" t="s">
        <v>95</v>
      </c>
      <c r="Y6" s="209" t="s">
        <v>96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97</v>
      </c>
      <c r="B8" s="218" t="s">
        <v>56</v>
      </c>
      <c r="C8" s="235" t="s">
        <v>57</v>
      </c>
      <c r="D8" s="219"/>
      <c r="E8" s="220"/>
      <c r="F8" s="221"/>
      <c r="G8" s="222">
        <v>62463.96</v>
      </c>
      <c r="H8" s="216"/>
      <c r="I8" s="216">
        <v>15161.84</v>
      </c>
      <c r="J8" s="216"/>
      <c r="K8" s="216">
        <v>47302.12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98</v>
      </c>
    </row>
    <row r="9" spans="1:60" ht="20.399999999999999" x14ac:dyDescent="0.25">
      <c r="A9" s="229">
        <v>1</v>
      </c>
      <c r="B9" s="230" t="s">
        <v>99</v>
      </c>
      <c r="C9" s="236" t="s">
        <v>100</v>
      </c>
      <c r="D9" s="231" t="s">
        <v>101</v>
      </c>
      <c r="E9" s="232">
        <v>24.88</v>
      </c>
      <c r="F9" s="233">
        <v>443</v>
      </c>
      <c r="G9" s="234">
        <v>11021.84</v>
      </c>
      <c r="H9" s="214">
        <v>0</v>
      </c>
      <c r="I9" s="214">
        <v>0</v>
      </c>
      <c r="J9" s="214">
        <v>443</v>
      </c>
      <c r="K9" s="214">
        <v>11021.84</v>
      </c>
      <c r="L9" s="214">
        <v>21</v>
      </c>
      <c r="M9" s="214">
        <v>13336.4264</v>
      </c>
      <c r="N9" s="213">
        <v>7.8200000000000006E-3</v>
      </c>
      <c r="O9" s="213">
        <v>0.1945616</v>
      </c>
      <c r="P9" s="213">
        <v>0</v>
      </c>
      <c r="Q9" s="213">
        <v>0</v>
      </c>
      <c r="R9" s="214"/>
      <c r="S9" s="214" t="s">
        <v>102</v>
      </c>
      <c r="T9" s="214" t="s">
        <v>103</v>
      </c>
      <c r="U9" s="214">
        <v>0.79</v>
      </c>
      <c r="V9" s="214">
        <v>19.655200000000001</v>
      </c>
      <c r="W9" s="214"/>
      <c r="X9" s="214" t="s">
        <v>104</v>
      </c>
      <c r="Y9" s="214" t="s">
        <v>105</v>
      </c>
      <c r="Z9" s="210"/>
      <c r="AA9" s="210"/>
      <c r="AB9" s="210"/>
      <c r="AC9" s="210"/>
      <c r="AD9" s="210"/>
      <c r="AE9" s="210"/>
      <c r="AF9" s="210"/>
      <c r="AG9" s="210" t="s">
        <v>106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x14ac:dyDescent="0.25">
      <c r="A10" s="229">
        <v>2</v>
      </c>
      <c r="B10" s="230" t="s">
        <v>107</v>
      </c>
      <c r="C10" s="236" t="s">
        <v>108</v>
      </c>
      <c r="D10" s="231" t="s">
        <v>101</v>
      </c>
      <c r="E10" s="232">
        <v>24.88</v>
      </c>
      <c r="F10" s="233">
        <v>106</v>
      </c>
      <c r="G10" s="234">
        <v>2637.28</v>
      </c>
      <c r="H10" s="214">
        <v>0</v>
      </c>
      <c r="I10" s="214">
        <v>0</v>
      </c>
      <c r="J10" s="214">
        <v>106</v>
      </c>
      <c r="K10" s="214">
        <v>2637.2799999999997</v>
      </c>
      <c r="L10" s="214">
        <v>21</v>
      </c>
      <c r="M10" s="214">
        <v>3191.1088000000004</v>
      </c>
      <c r="N10" s="213">
        <v>0</v>
      </c>
      <c r="O10" s="213">
        <v>0</v>
      </c>
      <c r="P10" s="213">
        <v>0</v>
      </c>
      <c r="Q10" s="213">
        <v>0</v>
      </c>
      <c r="R10" s="214"/>
      <c r="S10" s="214" t="s">
        <v>102</v>
      </c>
      <c r="T10" s="214" t="s">
        <v>103</v>
      </c>
      <c r="U10" s="214">
        <v>0.24</v>
      </c>
      <c r="V10" s="214">
        <v>5.9711999999999996</v>
      </c>
      <c r="W10" s="214"/>
      <c r="X10" s="214" t="s">
        <v>104</v>
      </c>
      <c r="Y10" s="214" t="s">
        <v>105</v>
      </c>
      <c r="Z10" s="210"/>
      <c r="AA10" s="210"/>
      <c r="AB10" s="210"/>
      <c r="AC10" s="210"/>
      <c r="AD10" s="210"/>
      <c r="AE10" s="210"/>
      <c r="AF10" s="210"/>
      <c r="AG10" s="210" t="s">
        <v>106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0.399999999999999" x14ac:dyDescent="0.25">
      <c r="A11" s="229">
        <v>3</v>
      </c>
      <c r="B11" s="230" t="s">
        <v>109</v>
      </c>
      <c r="C11" s="236" t="s">
        <v>110</v>
      </c>
      <c r="D11" s="231" t="s">
        <v>111</v>
      </c>
      <c r="E11" s="232">
        <v>0.67286000000000001</v>
      </c>
      <c r="F11" s="233">
        <v>50000</v>
      </c>
      <c r="G11" s="234">
        <v>33643</v>
      </c>
      <c r="H11" s="214">
        <v>0</v>
      </c>
      <c r="I11" s="214">
        <v>0</v>
      </c>
      <c r="J11" s="214">
        <v>50000</v>
      </c>
      <c r="K11" s="214">
        <v>33643</v>
      </c>
      <c r="L11" s="214">
        <v>21</v>
      </c>
      <c r="M11" s="214">
        <v>40708.03</v>
      </c>
      <c r="N11" s="213">
        <v>1.0166500000000001</v>
      </c>
      <c r="O11" s="213">
        <v>0.68406311900000005</v>
      </c>
      <c r="P11" s="213">
        <v>0</v>
      </c>
      <c r="Q11" s="213">
        <v>0</v>
      </c>
      <c r="R11" s="214"/>
      <c r="S11" s="214" t="s">
        <v>102</v>
      </c>
      <c r="T11" s="214" t="s">
        <v>103</v>
      </c>
      <c r="U11" s="214">
        <v>27.67</v>
      </c>
      <c r="V11" s="214">
        <v>18.618036200000002</v>
      </c>
      <c r="W11" s="214"/>
      <c r="X11" s="214" t="s">
        <v>104</v>
      </c>
      <c r="Y11" s="214" t="s">
        <v>105</v>
      </c>
      <c r="Z11" s="210"/>
      <c r="AA11" s="210"/>
      <c r="AB11" s="210"/>
      <c r="AC11" s="210"/>
      <c r="AD11" s="210"/>
      <c r="AE11" s="210"/>
      <c r="AF11" s="210"/>
      <c r="AG11" s="210" t="s">
        <v>106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5">
      <c r="A12" s="229">
        <v>4</v>
      </c>
      <c r="B12" s="230" t="s">
        <v>112</v>
      </c>
      <c r="C12" s="236" t="s">
        <v>113</v>
      </c>
      <c r="D12" s="231" t="s">
        <v>114</v>
      </c>
      <c r="E12" s="232">
        <v>4.4857500000000003</v>
      </c>
      <c r="F12" s="233">
        <v>3380</v>
      </c>
      <c r="G12" s="234">
        <v>15161.84</v>
      </c>
      <c r="H12" s="214">
        <v>3380</v>
      </c>
      <c r="I12" s="214">
        <v>15161.835000000001</v>
      </c>
      <c r="J12" s="214">
        <v>0</v>
      </c>
      <c r="K12" s="214">
        <v>0</v>
      </c>
      <c r="L12" s="214">
        <v>21</v>
      </c>
      <c r="M12" s="214">
        <v>18345.826400000002</v>
      </c>
      <c r="N12" s="213">
        <v>2.5251100000000002</v>
      </c>
      <c r="O12" s="213">
        <v>11.327012182500003</v>
      </c>
      <c r="P12" s="213">
        <v>0</v>
      </c>
      <c r="Q12" s="213">
        <v>0</v>
      </c>
      <c r="R12" s="214"/>
      <c r="S12" s="214" t="s">
        <v>102</v>
      </c>
      <c r="T12" s="214" t="s">
        <v>103</v>
      </c>
      <c r="U12" s="214">
        <v>1.45</v>
      </c>
      <c r="V12" s="214">
        <v>6.5043375000000001</v>
      </c>
      <c r="W12" s="214"/>
      <c r="X12" s="214" t="s">
        <v>115</v>
      </c>
      <c r="Y12" s="214" t="s">
        <v>105</v>
      </c>
      <c r="Z12" s="210"/>
      <c r="AA12" s="210"/>
      <c r="AB12" s="210"/>
      <c r="AC12" s="210"/>
      <c r="AD12" s="210"/>
      <c r="AE12" s="210"/>
      <c r="AF12" s="210"/>
      <c r="AG12" s="210" t="s">
        <v>116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17" t="s">
        <v>97</v>
      </c>
      <c r="B13" s="218" t="s">
        <v>58</v>
      </c>
      <c r="C13" s="235" t="s">
        <v>59</v>
      </c>
      <c r="D13" s="219"/>
      <c r="E13" s="220"/>
      <c r="F13" s="221"/>
      <c r="G13" s="222">
        <v>27916.2</v>
      </c>
      <c r="H13" s="216"/>
      <c r="I13" s="216">
        <v>0</v>
      </c>
      <c r="J13" s="216"/>
      <c r="K13" s="216">
        <v>27916.2</v>
      </c>
      <c r="L13" s="216"/>
      <c r="M13" s="216"/>
      <c r="N13" s="215"/>
      <c r="O13" s="215"/>
      <c r="P13" s="215"/>
      <c r="Q13" s="215"/>
      <c r="R13" s="216"/>
      <c r="S13" s="216"/>
      <c r="T13" s="216"/>
      <c r="U13" s="216"/>
      <c r="V13" s="216"/>
      <c r="W13" s="216"/>
      <c r="X13" s="216"/>
      <c r="Y13" s="216"/>
      <c r="AG13" t="s">
        <v>98</v>
      </c>
    </row>
    <row r="14" spans="1:60" ht="20.399999999999999" x14ac:dyDescent="0.25">
      <c r="A14" s="229">
        <v>5</v>
      </c>
      <c r="B14" s="230" t="s">
        <v>117</v>
      </c>
      <c r="C14" s="236" t="s">
        <v>118</v>
      </c>
      <c r="D14" s="231" t="s">
        <v>119</v>
      </c>
      <c r="E14" s="232">
        <v>20.8</v>
      </c>
      <c r="F14" s="233">
        <v>57</v>
      </c>
      <c r="G14" s="234">
        <v>1185.5999999999999</v>
      </c>
      <c r="H14" s="214">
        <v>0</v>
      </c>
      <c r="I14" s="214">
        <v>0</v>
      </c>
      <c r="J14" s="214">
        <v>57</v>
      </c>
      <c r="K14" s="214">
        <v>1185.6000000000001</v>
      </c>
      <c r="L14" s="214">
        <v>21</v>
      </c>
      <c r="M14" s="214">
        <v>1434.5759999999998</v>
      </c>
      <c r="N14" s="213">
        <v>0</v>
      </c>
      <c r="O14" s="213">
        <v>0</v>
      </c>
      <c r="P14" s="213">
        <v>8.0000000000000002E-3</v>
      </c>
      <c r="Q14" s="213">
        <v>0.16640000000000002</v>
      </c>
      <c r="R14" s="214"/>
      <c r="S14" s="214" t="s">
        <v>102</v>
      </c>
      <c r="T14" s="214" t="s">
        <v>103</v>
      </c>
      <c r="U14" s="214">
        <v>0.1</v>
      </c>
      <c r="V14" s="214">
        <v>2.08</v>
      </c>
      <c r="W14" s="214"/>
      <c r="X14" s="214" t="s">
        <v>104</v>
      </c>
      <c r="Y14" s="214" t="s">
        <v>105</v>
      </c>
      <c r="Z14" s="210"/>
      <c r="AA14" s="210"/>
      <c r="AB14" s="210"/>
      <c r="AC14" s="210"/>
      <c r="AD14" s="210"/>
      <c r="AE14" s="210"/>
      <c r="AF14" s="210"/>
      <c r="AG14" s="210" t="s">
        <v>106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x14ac:dyDescent="0.25">
      <c r="A15" s="229">
        <v>6</v>
      </c>
      <c r="B15" s="230" t="s">
        <v>120</v>
      </c>
      <c r="C15" s="236" t="s">
        <v>121</v>
      </c>
      <c r="D15" s="231" t="s">
        <v>119</v>
      </c>
      <c r="E15" s="232">
        <v>276.3</v>
      </c>
      <c r="F15" s="233">
        <v>70</v>
      </c>
      <c r="G15" s="234">
        <v>19341</v>
      </c>
      <c r="H15" s="214">
        <v>0</v>
      </c>
      <c r="I15" s="214">
        <v>0</v>
      </c>
      <c r="J15" s="214">
        <v>70</v>
      </c>
      <c r="K15" s="214">
        <v>19341</v>
      </c>
      <c r="L15" s="214">
        <v>21</v>
      </c>
      <c r="M15" s="214">
        <v>23402.61</v>
      </c>
      <c r="N15" s="213">
        <v>0</v>
      </c>
      <c r="O15" s="213">
        <v>0</v>
      </c>
      <c r="P15" s="213">
        <v>1.4E-2</v>
      </c>
      <c r="Q15" s="213">
        <v>3.8682000000000003</v>
      </c>
      <c r="R15" s="214"/>
      <c r="S15" s="214" t="s">
        <v>102</v>
      </c>
      <c r="T15" s="214" t="s">
        <v>103</v>
      </c>
      <c r="U15" s="214">
        <v>0.13</v>
      </c>
      <c r="V15" s="214">
        <v>35.919000000000004</v>
      </c>
      <c r="W15" s="214"/>
      <c r="X15" s="214" t="s">
        <v>104</v>
      </c>
      <c r="Y15" s="214" t="s">
        <v>105</v>
      </c>
      <c r="Z15" s="210"/>
      <c r="AA15" s="210"/>
      <c r="AB15" s="210"/>
      <c r="AC15" s="210"/>
      <c r="AD15" s="210"/>
      <c r="AE15" s="210"/>
      <c r="AF15" s="210"/>
      <c r="AG15" s="210" t="s">
        <v>106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0.399999999999999" x14ac:dyDescent="0.25">
      <c r="A16" s="229">
        <v>7</v>
      </c>
      <c r="B16" s="230" t="s">
        <v>122</v>
      </c>
      <c r="C16" s="236" t="s">
        <v>123</v>
      </c>
      <c r="D16" s="231" t="s">
        <v>119</v>
      </c>
      <c r="E16" s="232">
        <v>70.5</v>
      </c>
      <c r="F16" s="233">
        <v>86</v>
      </c>
      <c r="G16" s="234">
        <v>6063</v>
      </c>
      <c r="H16" s="214">
        <v>0</v>
      </c>
      <c r="I16" s="214">
        <v>0</v>
      </c>
      <c r="J16" s="214">
        <v>86</v>
      </c>
      <c r="K16" s="214">
        <v>6063</v>
      </c>
      <c r="L16" s="214">
        <v>21</v>
      </c>
      <c r="M16" s="214">
        <v>7336.23</v>
      </c>
      <c r="N16" s="213">
        <v>0</v>
      </c>
      <c r="O16" s="213">
        <v>0</v>
      </c>
      <c r="P16" s="213">
        <v>2.4E-2</v>
      </c>
      <c r="Q16" s="213">
        <v>1.6919999999999999</v>
      </c>
      <c r="R16" s="214"/>
      <c r="S16" s="214" t="s">
        <v>102</v>
      </c>
      <c r="T16" s="214" t="s">
        <v>103</v>
      </c>
      <c r="U16" s="214">
        <v>0.15</v>
      </c>
      <c r="V16" s="214">
        <v>10.574999999999999</v>
      </c>
      <c r="W16" s="214"/>
      <c r="X16" s="214" t="s">
        <v>104</v>
      </c>
      <c r="Y16" s="214" t="s">
        <v>105</v>
      </c>
      <c r="Z16" s="210"/>
      <c r="AA16" s="210"/>
      <c r="AB16" s="210"/>
      <c r="AC16" s="210"/>
      <c r="AD16" s="210"/>
      <c r="AE16" s="210"/>
      <c r="AF16" s="210"/>
      <c r="AG16" s="210" t="s">
        <v>106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.399999999999999" x14ac:dyDescent="0.25">
      <c r="A17" s="229">
        <v>8</v>
      </c>
      <c r="B17" s="230" t="s">
        <v>124</v>
      </c>
      <c r="C17" s="236" t="s">
        <v>125</v>
      </c>
      <c r="D17" s="231" t="s">
        <v>119</v>
      </c>
      <c r="E17" s="232">
        <v>13.2</v>
      </c>
      <c r="F17" s="233">
        <v>100.5</v>
      </c>
      <c r="G17" s="234">
        <v>1326.6</v>
      </c>
      <c r="H17" s="214">
        <v>0</v>
      </c>
      <c r="I17" s="214">
        <v>0</v>
      </c>
      <c r="J17" s="214">
        <v>100.5</v>
      </c>
      <c r="K17" s="214">
        <v>1326.6</v>
      </c>
      <c r="L17" s="214">
        <v>21</v>
      </c>
      <c r="M17" s="214">
        <v>1605.1859999999999</v>
      </c>
      <c r="N17" s="213">
        <v>0</v>
      </c>
      <c r="O17" s="213">
        <v>0</v>
      </c>
      <c r="P17" s="213">
        <v>3.2000000000000001E-2</v>
      </c>
      <c r="Q17" s="213">
        <v>0.4224</v>
      </c>
      <c r="R17" s="214"/>
      <c r="S17" s="214" t="s">
        <v>102</v>
      </c>
      <c r="T17" s="214" t="s">
        <v>103</v>
      </c>
      <c r="U17" s="214">
        <v>0.18</v>
      </c>
      <c r="V17" s="214">
        <v>2.3759999999999999</v>
      </c>
      <c r="W17" s="214"/>
      <c r="X17" s="214" t="s">
        <v>104</v>
      </c>
      <c r="Y17" s="214" t="s">
        <v>105</v>
      </c>
      <c r="Z17" s="210"/>
      <c r="AA17" s="210"/>
      <c r="AB17" s="210"/>
      <c r="AC17" s="210"/>
      <c r="AD17" s="210"/>
      <c r="AE17" s="210"/>
      <c r="AF17" s="210"/>
      <c r="AG17" s="210" t="s">
        <v>106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5">
      <c r="A18" s="217" t="s">
        <v>97</v>
      </c>
      <c r="B18" s="218" t="s">
        <v>60</v>
      </c>
      <c r="C18" s="235" t="s">
        <v>61</v>
      </c>
      <c r="D18" s="219"/>
      <c r="E18" s="220"/>
      <c r="F18" s="221"/>
      <c r="G18" s="222">
        <v>9996.42</v>
      </c>
      <c r="H18" s="216"/>
      <c r="I18" s="216">
        <v>0</v>
      </c>
      <c r="J18" s="216"/>
      <c r="K18" s="216">
        <v>9996.42</v>
      </c>
      <c r="L18" s="216"/>
      <c r="M18" s="216"/>
      <c r="N18" s="215"/>
      <c r="O18" s="215"/>
      <c r="P18" s="215"/>
      <c r="Q18" s="215"/>
      <c r="R18" s="216"/>
      <c r="S18" s="216"/>
      <c r="T18" s="216"/>
      <c r="U18" s="216"/>
      <c r="V18" s="216"/>
      <c r="W18" s="216"/>
      <c r="X18" s="216"/>
      <c r="Y18" s="216"/>
      <c r="AG18" t="s">
        <v>98</v>
      </c>
    </row>
    <row r="19" spans="1:60" x14ac:dyDescent="0.25">
      <c r="A19" s="229">
        <v>9</v>
      </c>
      <c r="B19" s="230" t="s">
        <v>126</v>
      </c>
      <c r="C19" s="236" t="s">
        <v>127</v>
      </c>
      <c r="D19" s="231" t="s">
        <v>111</v>
      </c>
      <c r="E19" s="232">
        <v>12.205640000000001</v>
      </c>
      <c r="F19" s="233">
        <v>819</v>
      </c>
      <c r="G19" s="234">
        <v>9996.42</v>
      </c>
      <c r="H19" s="214">
        <v>0</v>
      </c>
      <c r="I19" s="214">
        <v>0</v>
      </c>
      <c r="J19" s="214">
        <v>819</v>
      </c>
      <c r="K19" s="214">
        <v>9996.4191600000013</v>
      </c>
      <c r="L19" s="214">
        <v>21</v>
      </c>
      <c r="M19" s="214">
        <v>12095.6682</v>
      </c>
      <c r="N19" s="213">
        <v>0</v>
      </c>
      <c r="O19" s="213">
        <v>0</v>
      </c>
      <c r="P19" s="213">
        <v>0</v>
      </c>
      <c r="Q19" s="213">
        <v>0</v>
      </c>
      <c r="R19" s="214"/>
      <c r="S19" s="214" t="s">
        <v>128</v>
      </c>
      <c r="T19" s="214" t="s">
        <v>103</v>
      </c>
      <c r="U19" s="214">
        <v>1.8919999999999999</v>
      </c>
      <c r="V19" s="214">
        <v>23.093070879999999</v>
      </c>
      <c r="W19" s="214"/>
      <c r="X19" s="214" t="s">
        <v>129</v>
      </c>
      <c r="Y19" s="214" t="s">
        <v>105</v>
      </c>
      <c r="Z19" s="210"/>
      <c r="AA19" s="210"/>
      <c r="AB19" s="210"/>
      <c r="AC19" s="210"/>
      <c r="AD19" s="210"/>
      <c r="AE19" s="210"/>
      <c r="AF19" s="210"/>
      <c r="AG19" s="210" t="s">
        <v>130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17" t="s">
        <v>97</v>
      </c>
      <c r="B20" s="218" t="s">
        <v>62</v>
      </c>
      <c r="C20" s="235" t="s">
        <v>63</v>
      </c>
      <c r="D20" s="219"/>
      <c r="E20" s="220"/>
      <c r="F20" s="221"/>
      <c r="G20" s="222">
        <v>438910.34</v>
      </c>
      <c r="H20" s="216"/>
      <c r="I20" s="216">
        <v>103344.6</v>
      </c>
      <c r="J20" s="216"/>
      <c r="K20" s="216">
        <v>335565.74</v>
      </c>
      <c r="L20" s="216"/>
      <c r="M20" s="216"/>
      <c r="N20" s="215"/>
      <c r="O20" s="215"/>
      <c r="P20" s="215"/>
      <c r="Q20" s="215"/>
      <c r="R20" s="216"/>
      <c r="S20" s="216"/>
      <c r="T20" s="216"/>
      <c r="U20" s="216"/>
      <c r="V20" s="216"/>
      <c r="W20" s="216"/>
      <c r="X20" s="216"/>
      <c r="Y20" s="216"/>
      <c r="AG20" t="s">
        <v>98</v>
      </c>
    </row>
    <row r="21" spans="1:60" x14ac:dyDescent="0.25">
      <c r="A21" s="229">
        <v>10</v>
      </c>
      <c r="B21" s="230" t="s">
        <v>131</v>
      </c>
      <c r="C21" s="236" t="s">
        <v>132</v>
      </c>
      <c r="D21" s="231" t="s">
        <v>133</v>
      </c>
      <c r="E21" s="232">
        <v>122</v>
      </c>
      <c r="F21" s="233">
        <v>208.5</v>
      </c>
      <c r="G21" s="234">
        <v>25437</v>
      </c>
      <c r="H21" s="214">
        <v>16.21</v>
      </c>
      <c r="I21" s="214">
        <v>1977.6200000000001</v>
      </c>
      <c r="J21" s="214">
        <v>192.29</v>
      </c>
      <c r="K21" s="214">
        <v>23459.379999999997</v>
      </c>
      <c r="L21" s="214">
        <v>21</v>
      </c>
      <c r="M21" s="214">
        <v>30778.77</v>
      </c>
      <c r="N21" s="213">
        <v>3.32E-3</v>
      </c>
      <c r="O21" s="213">
        <v>0.40504000000000001</v>
      </c>
      <c r="P21" s="213">
        <v>0</v>
      </c>
      <c r="Q21" s="213">
        <v>0</v>
      </c>
      <c r="R21" s="214"/>
      <c r="S21" s="214" t="s">
        <v>128</v>
      </c>
      <c r="T21" s="214" t="s">
        <v>134</v>
      </c>
      <c r="U21" s="214">
        <v>0.377</v>
      </c>
      <c r="V21" s="214">
        <v>45.994</v>
      </c>
      <c r="W21" s="214"/>
      <c r="X21" s="214" t="s">
        <v>104</v>
      </c>
      <c r="Y21" s="214" t="s">
        <v>105</v>
      </c>
      <c r="Z21" s="210"/>
      <c r="AA21" s="210"/>
      <c r="AB21" s="210"/>
      <c r="AC21" s="210"/>
      <c r="AD21" s="210"/>
      <c r="AE21" s="210"/>
      <c r="AF21" s="210"/>
      <c r="AG21" s="210" t="s">
        <v>106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29">
        <v>11</v>
      </c>
      <c r="B22" s="230" t="s">
        <v>135</v>
      </c>
      <c r="C22" s="236" t="s">
        <v>136</v>
      </c>
      <c r="D22" s="231" t="s">
        <v>133</v>
      </c>
      <c r="E22" s="232">
        <v>80</v>
      </c>
      <c r="F22" s="233">
        <v>52.3</v>
      </c>
      <c r="G22" s="234">
        <v>4184</v>
      </c>
      <c r="H22" s="214">
        <v>0</v>
      </c>
      <c r="I22" s="214">
        <v>0</v>
      </c>
      <c r="J22" s="214">
        <v>52.3</v>
      </c>
      <c r="K22" s="214">
        <v>4184</v>
      </c>
      <c r="L22" s="214">
        <v>21</v>
      </c>
      <c r="M22" s="214">
        <v>5062.6400000000003</v>
      </c>
      <c r="N22" s="213">
        <v>0</v>
      </c>
      <c r="O22" s="213">
        <v>0</v>
      </c>
      <c r="P22" s="213">
        <v>0</v>
      </c>
      <c r="Q22" s="213">
        <v>0</v>
      </c>
      <c r="R22" s="214"/>
      <c r="S22" s="214" t="s">
        <v>128</v>
      </c>
      <c r="T22" s="214" t="s">
        <v>134</v>
      </c>
      <c r="U22" s="214">
        <v>8.4000000000000005E-2</v>
      </c>
      <c r="V22" s="214">
        <v>6.7200000000000006</v>
      </c>
      <c r="W22" s="214"/>
      <c r="X22" s="214" t="s">
        <v>104</v>
      </c>
      <c r="Y22" s="214" t="s">
        <v>105</v>
      </c>
      <c r="Z22" s="210"/>
      <c r="AA22" s="210"/>
      <c r="AB22" s="210"/>
      <c r="AC22" s="210"/>
      <c r="AD22" s="210"/>
      <c r="AE22" s="210"/>
      <c r="AF22" s="210"/>
      <c r="AG22" s="210" t="s">
        <v>106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29">
        <v>12</v>
      </c>
      <c r="B23" s="230" t="s">
        <v>137</v>
      </c>
      <c r="C23" s="236" t="s">
        <v>138</v>
      </c>
      <c r="D23" s="231" t="s">
        <v>119</v>
      </c>
      <c r="E23" s="232">
        <v>858.41</v>
      </c>
      <c r="F23" s="233">
        <v>297.5</v>
      </c>
      <c r="G23" s="234">
        <v>255376.98</v>
      </c>
      <c r="H23" s="214">
        <v>16.149999999999999</v>
      </c>
      <c r="I23" s="214">
        <v>13863.321499999998</v>
      </c>
      <c r="J23" s="214">
        <v>281.35000000000002</v>
      </c>
      <c r="K23" s="214">
        <v>241513.65350000001</v>
      </c>
      <c r="L23" s="214">
        <v>21</v>
      </c>
      <c r="M23" s="214">
        <v>309006.1458</v>
      </c>
      <c r="N23" s="213">
        <v>9.8999999999999999E-4</v>
      </c>
      <c r="O23" s="213">
        <v>0.84982589999999991</v>
      </c>
      <c r="P23" s="213">
        <v>0</v>
      </c>
      <c r="Q23" s="213">
        <v>0</v>
      </c>
      <c r="R23" s="214"/>
      <c r="S23" s="214" t="s">
        <v>128</v>
      </c>
      <c r="T23" s="214" t="s">
        <v>134</v>
      </c>
      <c r="U23" s="214">
        <v>0.40799999999999997</v>
      </c>
      <c r="V23" s="214">
        <v>350.23127999999997</v>
      </c>
      <c r="W23" s="214"/>
      <c r="X23" s="214" t="s">
        <v>104</v>
      </c>
      <c r="Y23" s="214" t="s">
        <v>105</v>
      </c>
      <c r="Z23" s="210"/>
      <c r="AA23" s="210"/>
      <c r="AB23" s="210"/>
      <c r="AC23" s="210"/>
      <c r="AD23" s="210"/>
      <c r="AE23" s="210"/>
      <c r="AF23" s="210"/>
      <c r="AG23" s="210" t="s">
        <v>106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229">
        <v>13</v>
      </c>
      <c r="B24" s="230" t="s">
        <v>139</v>
      </c>
      <c r="C24" s="236" t="s">
        <v>140</v>
      </c>
      <c r="D24" s="231" t="s">
        <v>119</v>
      </c>
      <c r="E24" s="232">
        <v>26.16</v>
      </c>
      <c r="F24" s="233">
        <v>378.5</v>
      </c>
      <c r="G24" s="234">
        <v>9901.56</v>
      </c>
      <c r="H24" s="214">
        <v>16.149999999999999</v>
      </c>
      <c r="I24" s="214">
        <v>422.48399999999998</v>
      </c>
      <c r="J24" s="214">
        <v>362.35</v>
      </c>
      <c r="K24" s="214">
        <v>9479.0760000000009</v>
      </c>
      <c r="L24" s="214">
        <v>21</v>
      </c>
      <c r="M24" s="214">
        <v>11980.8876</v>
      </c>
      <c r="N24" s="213">
        <v>9.8999999999999999E-4</v>
      </c>
      <c r="O24" s="213">
        <v>2.5898399999999999E-2</v>
      </c>
      <c r="P24" s="213">
        <v>0</v>
      </c>
      <c r="Q24" s="213">
        <v>0</v>
      </c>
      <c r="R24" s="214"/>
      <c r="S24" s="214" t="s">
        <v>128</v>
      </c>
      <c r="T24" s="214" t="s">
        <v>134</v>
      </c>
      <c r="U24" s="214">
        <v>0.49099999999999999</v>
      </c>
      <c r="V24" s="214">
        <v>12.84456</v>
      </c>
      <c r="W24" s="214"/>
      <c r="X24" s="214" t="s">
        <v>104</v>
      </c>
      <c r="Y24" s="214" t="s">
        <v>105</v>
      </c>
      <c r="Z24" s="210"/>
      <c r="AA24" s="210"/>
      <c r="AB24" s="210"/>
      <c r="AC24" s="210"/>
      <c r="AD24" s="210"/>
      <c r="AE24" s="210"/>
      <c r="AF24" s="210"/>
      <c r="AG24" s="210" t="s">
        <v>106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229">
        <v>14</v>
      </c>
      <c r="B25" s="230" t="s">
        <v>141</v>
      </c>
      <c r="C25" s="236" t="s">
        <v>142</v>
      </c>
      <c r="D25" s="231" t="s">
        <v>119</v>
      </c>
      <c r="E25" s="232">
        <v>83.04</v>
      </c>
      <c r="F25" s="233">
        <v>410</v>
      </c>
      <c r="G25" s="234">
        <v>34046.400000000001</v>
      </c>
      <c r="H25" s="214">
        <v>14.96</v>
      </c>
      <c r="I25" s="214">
        <v>1242.2784000000001</v>
      </c>
      <c r="J25" s="214">
        <v>395.04</v>
      </c>
      <c r="K25" s="214">
        <v>32804.121600000006</v>
      </c>
      <c r="L25" s="214">
        <v>21</v>
      </c>
      <c r="M25" s="214">
        <v>41196.144</v>
      </c>
      <c r="N25" s="213">
        <v>9.8999999999999999E-4</v>
      </c>
      <c r="O25" s="213">
        <v>8.2209600000000008E-2</v>
      </c>
      <c r="P25" s="213">
        <v>0</v>
      </c>
      <c r="Q25" s="213">
        <v>0</v>
      </c>
      <c r="R25" s="214"/>
      <c r="S25" s="214" t="s">
        <v>128</v>
      </c>
      <c r="T25" s="214" t="s">
        <v>103</v>
      </c>
      <c r="U25" s="214">
        <v>0.53200000000000003</v>
      </c>
      <c r="V25" s="214">
        <v>44.177280000000003</v>
      </c>
      <c r="W25" s="214"/>
      <c r="X25" s="214" t="s">
        <v>104</v>
      </c>
      <c r="Y25" s="214" t="s">
        <v>105</v>
      </c>
      <c r="Z25" s="210"/>
      <c r="AA25" s="210"/>
      <c r="AB25" s="210"/>
      <c r="AC25" s="210"/>
      <c r="AD25" s="210"/>
      <c r="AE25" s="210"/>
      <c r="AF25" s="210"/>
      <c r="AG25" s="210" t="s">
        <v>106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0.399999999999999" x14ac:dyDescent="0.25">
      <c r="A26" s="229">
        <v>15</v>
      </c>
      <c r="B26" s="230" t="s">
        <v>143</v>
      </c>
      <c r="C26" s="236" t="s">
        <v>144</v>
      </c>
      <c r="D26" s="231" t="s">
        <v>101</v>
      </c>
      <c r="E26" s="232">
        <v>406.38319999999999</v>
      </c>
      <c r="F26" s="233">
        <v>30</v>
      </c>
      <c r="G26" s="234">
        <v>12191.5</v>
      </c>
      <c r="H26" s="214">
        <v>0</v>
      </c>
      <c r="I26" s="214">
        <v>0</v>
      </c>
      <c r="J26" s="214">
        <v>30</v>
      </c>
      <c r="K26" s="214">
        <v>12191.495999999999</v>
      </c>
      <c r="L26" s="214">
        <v>21</v>
      </c>
      <c r="M26" s="214">
        <v>14751.715</v>
      </c>
      <c r="N26" s="213">
        <v>6.0000000000000002E-5</v>
      </c>
      <c r="O26" s="213">
        <v>2.4382991999999999E-2</v>
      </c>
      <c r="P26" s="213">
        <v>0</v>
      </c>
      <c r="Q26" s="213">
        <v>0</v>
      </c>
      <c r="R26" s="214"/>
      <c r="S26" s="214" t="s">
        <v>102</v>
      </c>
      <c r="T26" s="214" t="s">
        <v>103</v>
      </c>
      <c r="U26" s="214">
        <v>0</v>
      </c>
      <c r="V26" s="214">
        <v>0</v>
      </c>
      <c r="W26" s="214"/>
      <c r="X26" s="214" t="s">
        <v>104</v>
      </c>
      <c r="Y26" s="214" t="s">
        <v>105</v>
      </c>
      <c r="Z26" s="210"/>
      <c r="AA26" s="210"/>
      <c r="AB26" s="210"/>
      <c r="AC26" s="210"/>
      <c r="AD26" s="210"/>
      <c r="AE26" s="210"/>
      <c r="AF26" s="210"/>
      <c r="AG26" s="210" t="s">
        <v>106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30.6" x14ac:dyDescent="0.25">
      <c r="A27" s="229">
        <v>16</v>
      </c>
      <c r="B27" s="230" t="s">
        <v>145</v>
      </c>
      <c r="C27" s="236" t="s">
        <v>146</v>
      </c>
      <c r="D27" s="231" t="s">
        <v>133</v>
      </c>
      <c r="E27" s="232">
        <v>22</v>
      </c>
      <c r="F27" s="233">
        <v>147</v>
      </c>
      <c r="G27" s="234">
        <v>3234</v>
      </c>
      <c r="H27" s="214">
        <v>0</v>
      </c>
      <c r="I27" s="214">
        <v>0</v>
      </c>
      <c r="J27" s="214">
        <v>147</v>
      </c>
      <c r="K27" s="214">
        <v>3234</v>
      </c>
      <c r="L27" s="214">
        <v>21</v>
      </c>
      <c r="M27" s="214">
        <v>3913.14</v>
      </c>
      <c r="N27" s="213">
        <v>0</v>
      </c>
      <c r="O27" s="213">
        <v>0</v>
      </c>
      <c r="P27" s="213">
        <v>0</v>
      </c>
      <c r="Q27" s="213">
        <v>0</v>
      </c>
      <c r="R27" s="214"/>
      <c r="S27" s="214" t="s">
        <v>102</v>
      </c>
      <c r="T27" s="214" t="s">
        <v>103</v>
      </c>
      <c r="U27" s="214">
        <v>0.13</v>
      </c>
      <c r="V27" s="214">
        <v>2.8600000000000003</v>
      </c>
      <c r="W27" s="214"/>
      <c r="X27" s="214" t="s">
        <v>104</v>
      </c>
      <c r="Y27" s="214" t="s">
        <v>105</v>
      </c>
      <c r="Z27" s="210"/>
      <c r="AA27" s="210"/>
      <c r="AB27" s="210"/>
      <c r="AC27" s="210"/>
      <c r="AD27" s="210"/>
      <c r="AE27" s="210"/>
      <c r="AF27" s="210"/>
      <c r="AG27" s="210" t="s">
        <v>106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0.399999999999999" x14ac:dyDescent="0.25">
      <c r="A28" s="229">
        <v>17</v>
      </c>
      <c r="B28" s="230" t="s">
        <v>147</v>
      </c>
      <c r="C28" s="236" t="s">
        <v>148</v>
      </c>
      <c r="D28" s="231" t="s">
        <v>111</v>
      </c>
      <c r="E28" s="232">
        <v>8.6999999999999993</v>
      </c>
      <c r="F28" s="233">
        <v>1000</v>
      </c>
      <c r="G28" s="234">
        <v>8700</v>
      </c>
      <c r="H28" s="214">
        <v>0</v>
      </c>
      <c r="I28" s="214">
        <v>0</v>
      </c>
      <c r="J28" s="214">
        <v>1000</v>
      </c>
      <c r="K28" s="214">
        <v>8700</v>
      </c>
      <c r="L28" s="214">
        <v>21</v>
      </c>
      <c r="M28" s="214">
        <v>10527</v>
      </c>
      <c r="N28" s="213">
        <v>0</v>
      </c>
      <c r="O28" s="213">
        <v>0</v>
      </c>
      <c r="P28" s="213">
        <v>0</v>
      </c>
      <c r="Q28" s="213">
        <v>0</v>
      </c>
      <c r="R28" s="214"/>
      <c r="S28" s="214" t="s">
        <v>102</v>
      </c>
      <c r="T28" s="214" t="s">
        <v>103</v>
      </c>
      <c r="U28" s="214">
        <v>10.51</v>
      </c>
      <c r="V28" s="214">
        <v>91.436999999999998</v>
      </c>
      <c r="W28" s="214"/>
      <c r="X28" s="214" t="s">
        <v>104</v>
      </c>
      <c r="Y28" s="214" t="s">
        <v>105</v>
      </c>
      <c r="Z28" s="210"/>
      <c r="AA28" s="210"/>
      <c r="AB28" s="210"/>
      <c r="AC28" s="210"/>
      <c r="AD28" s="210"/>
      <c r="AE28" s="210"/>
      <c r="AF28" s="210"/>
      <c r="AG28" s="210" t="s">
        <v>149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0.399999999999999" x14ac:dyDescent="0.25">
      <c r="A29" s="229">
        <v>18</v>
      </c>
      <c r="B29" s="230" t="s">
        <v>150</v>
      </c>
      <c r="C29" s="236" t="s">
        <v>151</v>
      </c>
      <c r="D29" s="231" t="s">
        <v>114</v>
      </c>
      <c r="E29" s="232">
        <v>7.45</v>
      </c>
      <c r="F29" s="233">
        <v>1322</v>
      </c>
      <c r="G29" s="234">
        <v>9848.9</v>
      </c>
      <c r="H29" s="214">
        <v>1322</v>
      </c>
      <c r="I29" s="214">
        <v>9848.9</v>
      </c>
      <c r="J29" s="214">
        <v>0</v>
      </c>
      <c r="K29" s="214">
        <v>0</v>
      </c>
      <c r="L29" s="214">
        <v>21</v>
      </c>
      <c r="M29" s="214">
        <v>11917.169</v>
      </c>
      <c r="N29" s="213">
        <v>2.3570000000000001E-2</v>
      </c>
      <c r="O29" s="213">
        <v>0.17559650000000002</v>
      </c>
      <c r="P29" s="213">
        <v>0</v>
      </c>
      <c r="Q29" s="213">
        <v>0</v>
      </c>
      <c r="R29" s="214"/>
      <c r="S29" s="214" t="s">
        <v>102</v>
      </c>
      <c r="T29" s="214" t="s">
        <v>103</v>
      </c>
      <c r="U29" s="214">
        <v>0</v>
      </c>
      <c r="V29" s="214">
        <v>0</v>
      </c>
      <c r="W29" s="214"/>
      <c r="X29" s="214" t="s">
        <v>115</v>
      </c>
      <c r="Y29" s="214" t="s">
        <v>105</v>
      </c>
      <c r="Z29" s="210"/>
      <c r="AA29" s="210"/>
      <c r="AB29" s="210"/>
      <c r="AC29" s="210"/>
      <c r="AD29" s="210"/>
      <c r="AE29" s="210"/>
      <c r="AF29" s="210"/>
      <c r="AG29" s="210" t="s">
        <v>116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229">
        <v>19</v>
      </c>
      <c r="B30" s="230" t="s">
        <v>152</v>
      </c>
      <c r="C30" s="236" t="s">
        <v>153</v>
      </c>
      <c r="D30" s="231" t="s">
        <v>114</v>
      </c>
      <c r="E30" s="232">
        <v>7.45</v>
      </c>
      <c r="F30" s="233">
        <v>10200</v>
      </c>
      <c r="G30" s="234">
        <v>75990</v>
      </c>
      <c r="H30" s="214">
        <v>10200</v>
      </c>
      <c r="I30" s="214">
        <v>75990</v>
      </c>
      <c r="J30" s="214">
        <v>0</v>
      </c>
      <c r="K30" s="214">
        <v>0</v>
      </c>
      <c r="L30" s="214">
        <v>21</v>
      </c>
      <c r="M30" s="214">
        <v>91947.9</v>
      </c>
      <c r="N30" s="213">
        <v>0.55000000000000004</v>
      </c>
      <c r="O30" s="213">
        <v>4.0975000000000001</v>
      </c>
      <c r="P30" s="213">
        <v>0</v>
      </c>
      <c r="Q30" s="213">
        <v>0</v>
      </c>
      <c r="R30" s="214"/>
      <c r="S30" s="214" t="s">
        <v>102</v>
      </c>
      <c r="T30" s="214" t="s">
        <v>103</v>
      </c>
      <c r="U30" s="214">
        <v>0</v>
      </c>
      <c r="V30" s="214">
        <v>0</v>
      </c>
      <c r="W30" s="214"/>
      <c r="X30" s="214" t="s">
        <v>154</v>
      </c>
      <c r="Y30" s="214" t="s">
        <v>105</v>
      </c>
      <c r="Z30" s="210"/>
      <c r="AA30" s="210"/>
      <c r="AB30" s="210"/>
      <c r="AC30" s="210"/>
      <c r="AD30" s="210"/>
      <c r="AE30" s="210"/>
      <c r="AF30" s="210"/>
      <c r="AG30" s="210" t="s">
        <v>155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17" t="s">
        <v>97</v>
      </c>
      <c r="B31" s="218" t="s">
        <v>64</v>
      </c>
      <c r="C31" s="235" t="s">
        <v>65</v>
      </c>
      <c r="D31" s="219"/>
      <c r="E31" s="220"/>
      <c r="F31" s="221"/>
      <c r="G31" s="222">
        <v>659798.03</v>
      </c>
      <c r="H31" s="216"/>
      <c r="I31" s="216">
        <v>14890.27</v>
      </c>
      <c r="J31" s="216"/>
      <c r="K31" s="216">
        <v>644907.76</v>
      </c>
      <c r="L31" s="216"/>
      <c r="M31" s="216"/>
      <c r="N31" s="215"/>
      <c r="O31" s="215"/>
      <c r="P31" s="215"/>
      <c r="Q31" s="215"/>
      <c r="R31" s="216"/>
      <c r="S31" s="216"/>
      <c r="T31" s="216"/>
      <c r="U31" s="216"/>
      <c r="V31" s="216"/>
      <c r="W31" s="216"/>
      <c r="X31" s="216"/>
      <c r="Y31" s="216"/>
      <c r="AG31" t="s">
        <v>98</v>
      </c>
    </row>
    <row r="32" spans="1:60" x14ac:dyDescent="0.25">
      <c r="A32" s="229">
        <v>20</v>
      </c>
      <c r="B32" s="230" t="s">
        <v>156</v>
      </c>
      <c r="C32" s="236" t="s">
        <v>157</v>
      </c>
      <c r="D32" s="231" t="s">
        <v>133</v>
      </c>
      <c r="E32" s="232">
        <v>68</v>
      </c>
      <c r="F32" s="233">
        <v>264</v>
      </c>
      <c r="G32" s="234">
        <v>17952</v>
      </c>
      <c r="H32" s="214">
        <v>179.34</v>
      </c>
      <c r="I32" s="214">
        <v>12195.12</v>
      </c>
      <c r="J32" s="214">
        <v>84.66</v>
      </c>
      <c r="K32" s="214">
        <v>5756.88</v>
      </c>
      <c r="L32" s="214">
        <v>21</v>
      </c>
      <c r="M32" s="214">
        <v>21721.919999999998</v>
      </c>
      <c r="N32" s="213">
        <v>0</v>
      </c>
      <c r="O32" s="213">
        <v>0</v>
      </c>
      <c r="P32" s="213">
        <v>0</v>
      </c>
      <c r="Q32" s="213">
        <v>0</v>
      </c>
      <c r="R32" s="214"/>
      <c r="S32" s="214" t="s">
        <v>128</v>
      </c>
      <c r="T32" s="214" t="s">
        <v>134</v>
      </c>
      <c r="U32" s="214">
        <v>0.158</v>
      </c>
      <c r="V32" s="214">
        <v>10.744</v>
      </c>
      <c r="W32" s="214"/>
      <c r="X32" s="214" t="s">
        <v>104</v>
      </c>
      <c r="Y32" s="214" t="s">
        <v>105</v>
      </c>
      <c r="Z32" s="210"/>
      <c r="AA32" s="210"/>
      <c r="AB32" s="210"/>
      <c r="AC32" s="210"/>
      <c r="AD32" s="210"/>
      <c r="AE32" s="210"/>
      <c r="AF32" s="210"/>
      <c r="AG32" s="210" t="s">
        <v>106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29">
        <v>21</v>
      </c>
      <c r="B33" s="230" t="s">
        <v>158</v>
      </c>
      <c r="C33" s="236" t="s">
        <v>159</v>
      </c>
      <c r="D33" s="231" t="s">
        <v>160</v>
      </c>
      <c r="E33" s="232">
        <v>119.36</v>
      </c>
      <c r="F33" s="233">
        <v>273</v>
      </c>
      <c r="G33" s="234">
        <v>32585.279999999999</v>
      </c>
      <c r="H33" s="214">
        <v>22.58</v>
      </c>
      <c r="I33" s="214">
        <v>2695.1487999999999</v>
      </c>
      <c r="J33" s="214">
        <v>250.42</v>
      </c>
      <c r="K33" s="214">
        <v>29890.1312</v>
      </c>
      <c r="L33" s="214">
        <v>21</v>
      </c>
      <c r="M33" s="214">
        <v>39428.188799999996</v>
      </c>
      <c r="N33" s="213">
        <v>6.7000000000000002E-4</v>
      </c>
      <c r="O33" s="213">
        <v>7.9971200000000006E-2</v>
      </c>
      <c r="P33" s="213">
        <v>0</v>
      </c>
      <c r="Q33" s="213">
        <v>0</v>
      </c>
      <c r="R33" s="214"/>
      <c r="S33" s="214" t="s">
        <v>102</v>
      </c>
      <c r="T33" s="214" t="s">
        <v>103</v>
      </c>
      <c r="U33" s="214">
        <v>2.7349999999999999</v>
      </c>
      <c r="V33" s="214">
        <v>326.44959999999998</v>
      </c>
      <c r="W33" s="214"/>
      <c r="X33" s="214" t="s">
        <v>104</v>
      </c>
      <c r="Y33" s="214" t="s">
        <v>105</v>
      </c>
      <c r="Z33" s="210"/>
      <c r="AA33" s="210"/>
      <c r="AB33" s="210"/>
      <c r="AC33" s="210"/>
      <c r="AD33" s="210"/>
      <c r="AE33" s="210"/>
      <c r="AF33" s="210"/>
      <c r="AG33" s="210" t="s">
        <v>106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0.399999999999999" x14ac:dyDescent="0.25">
      <c r="A34" s="229">
        <v>22</v>
      </c>
      <c r="B34" s="230" t="s">
        <v>161</v>
      </c>
      <c r="C34" s="236" t="s">
        <v>162</v>
      </c>
      <c r="D34" s="231" t="s">
        <v>160</v>
      </c>
      <c r="E34" s="232">
        <v>3899.6</v>
      </c>
      <c r="F34" s="233">
        <v>155</v>
      </c>
      <c r="G34" s="234">
        <v>604438</v>
      </c>
      <c r="H34" s="214">
        <v>0</v>
      </c>
      <c r="I34" s="214">
        <v>0</v>
      </c>
      <c r="J34" s="214">
        <v>155</v>
      </c>
      <c r="K34" s="214">
        <v>604438</v>
      </c>
      <c r="L34" s="214">
        <v>21</v>
      </c>
      <c r="M34" s="214">
        <v>731369.98</v>
      </c>
      <c r="N34" s="213">
        <v>0</v>
      </c>
      <c r="O34" s="213">
        <v>0</v>
      </c>
      <c r="P34" s="213">
        <v>0</v>
      </c>
      <c r="Q34" s="213">
        <v>0</v>
      </c>
      <c r="R34" s="214"/>
      <c r="S34" s="214" t="s">
        <v>102</v>
      </c>
      <c r="T34" s="214" t="s">
        <v>103</v>
      </c>
      <c r="U34" s="214">
        <v>0</v>
      </c>
      <c r="V34" s="214">
        <v>0</v>
      </c>
      <c r="W34" s="214"/>
      <c r="X34" s="214" t="s">
        <v>104</v>
      </c>
      <c r="Y34" s="214" t="s">
        <v>105</v>
      </c>
      <c r="Z34" s="210"/>
      <c r="AA34" s="210"/>
      <c r="AB34" s="210"/>
      <c r="AC34" s="210"/>
      <c r="AD34" s="210"/>
      <c r="AE34" s="210"/>
      <c r="AF34" s="210"/>
      <c r="AG34" s="210" t="s">
        <v>106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0.399999999999999" x14ac:dyDescent="0.25">
      <c r="A35" s="229">
        <v>23</v>
      </c>
      <c r="B35" s="230" t="s">
        <v>163</v>
      </c>
      <c r="C35" s="236" t="s">
        <v>164</v>
      </c>
      <c r="D35" s="231" t="s">
        <v>111</v>
      </c>
      <c r="E35" s="232">
        <v>4.0189599999999999</v>
      </c>
      <c r="F35" s="233">
        <v>1200</v>
      </c>
      <c r="G35" s="234">
        <v>4822.75</v>
      </c>
      <c r="H35" s="214">
        <v>0</v>
      </c>
      <c r="I35" s="214">
        <v>0</v>
      </c>
      <c r="J35" s="214">
        <v>1200</v>
      </c>
      <c r="K35" s="214">
        <v>4822.7519999999995</v>
      </c>
      <c r="L35" s="214">
        <v>21</v>
      </c>
      <c r="M35" s="214">
        <v>5835.5275000000001</v>
      </c>
      <c r="N35" s="213">
        <v>0</v>
      </c>
      <c r="O35" s="213">
        <v>0</v>
      </c>
      <c r="P35" s="213">
        <v>0</v>
      </c>
      <c r="Q35" s="213">
        <v>0</v>
      </c>
      <c r="R35" s="214"/>
      <c r="S35" s="214" t="s">
        <v>102</v>
      </c>
      <c r="T35" s="214" t="s">
        <v>103</v>
      </c>
      <c r="U35" s="214">
        <v>3.33</v>
      </c>
      <c r="V35" s="214">
        <v>13.383136799999999</v>
      </c>
      <c r="W35" s="214"/>
      <c r="X35" s="214" t="s">
        <v>104</v>
      </c>
      <c r="Y35" s="214" t="s">
        <v>105</v>
      </c>
      <c r="Z35" s="210"/>
      <c r="AA35" s="210"/>
      <c r="AB35" s="210"/>
      <c r="AC35" s="210"/>
      <c r="AD35" s="210"/>
      <c r="AE35" s="210"/>
      <c r="AF35" s="210"/>
      <c r="AG35" s="210" t="s">
        <v>149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217" t="s">
        <v>97</v>
      </c>
      <c r="B36" s="218" t="s">
        <v>66</v>
      </c>
      <c r="C36" s="235" t="s">
        <v>67</v>
      </c>
      <c r="D36" s="219"/>
      <c r="E36" s="220"/>
      <c r="F36" s="221"/>
      <c r="G36" s="222">
        <v>8530.2000000000007</v>
      </c>
      <c r="H36" s="216"/>
      <c r="I36" s="216">
        <v>0</v>
      </c>
      <c r="J36" s="216"/>
      <c r="K36" s="216">
        <v>8530.2000000000007</v>
      </c>
      <c r="L36" s="216"/>
      <c r="M36" s="216"/>
      <c r="N36" s="215"/>
      <c r="O36" s="215"/>
      <c r="P36" s="215"/>
      <c r="Q36" s="215"/>
      <c r="R36" s="216"/>
      <c r="S36" s="216"/>
      <c r="T36" s="216"/>
      <c r="U36" s="216"/>
      <c r="V36" s="216"/>
      <c r="W36" s="216"/>
      <c r="X36" s="216"/>
      <c r="Y36" s="216"/>
      <c r="AG36" t="s">
        <v>98</v>
      </c>
    </row>
    <row r="37" spans="1:60" x14ac:dyDescent="0.25">
      <c r="A37" s="229">
        <v>24</v>
      </c>
      <c r="B37" s="230" t="s">
        <v>165</v>
      </c>
      <c r="C37" s="236" t="s">
        <v>166</v>
      </c>
      <c r="D37" s="231" t="s">
        <v>111</v>
      </c>
      <c r="E37" s="232">
        <v>3.0745</v>
      </c>
      <c r="F37" s="233">
        <v>199.5</v>
      </c>
      <c r="G37" s="234">
        <v>613.36</v>
      </c>
      <c r="H37" s="214">
        <v>0</v>
      </c>
      <c r="I37" s="214">
        <v>0</v>
      </c>
      <c r="J37" s="214">
        <v>199.5</v>
      </c>
      <c r="K37" s="214">
        <v>613.36275000000001</v>
      </c>
      <c r="L37" s="214">
        <v>21</v>
      </c>
      <c r="M37" s="214">
        <v>742.16560000000004</v>
      </c>
      <c r="N37" s="213">
        <v>0</v>
      </c>
      <c r="O37" s="213">
        <v>0</v>
      </c>
      <c r="P37" s="213">
        <v>0</v>
      </c>
      <c r="Q37" s="213">
        <v>0</v>
      </c>
      <c r="R37" s="214"/>
      <c r="S37" s="214" t="s">
        <v>128</v>
      </c>
      <c r="T37" s="214" t="s">
        <v>103</v>
      </c>
      <c r="U37" s="214">
        <v>0.55000000000000004</v>
      </c>
      <c r="V37" s="214">
        <v>1.6909750000000001</v>
      </c>
      <c r="W37" s="214"/>
      <c r="X37" s="214" t="s">
        <v>167</v>
      </c>
      <c r="Y37" s="214" t="s">
        <v>105</v>
      </c>
      <c r="Z37" s="210"/>
      <c r="AA37" s="210"/>
      <c r="AB37" s="210"/>
      <c r="AC37" s="210"/>
      <c r="AD37" s="210"/>
      <c r="AE37" s="210"/>
      <c r="AF37" s="210"/>
      <c r="AG37" s="210" t="s">
        <v>168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5">
      <c r="A38" s="229">
        <v>25</v>
      </c>
      <c r="B38" s="230" t="s">
        <v>169</v>
      </c>
      <c r="C38" s="236" t="s">
        <v>170</v>
      </c>
      <c r="D38" s="231" t="s">
        <v>111</v>
      </c>
      <c r="E38" s="232">
        <v>6.149</v>
      </c>
      <c r="F38" s="233">
        <v>244</v>
      </c>
      <c r="G38" s="234">
        <v>1500.36</v>
      </c>
      <c r="H38" s="214">
        <v>0</v>
      </c>
      <c r="I38" s="214">
        <v>0</v>
      </c>
      <c r="J38" s="214">
        <v>244</v>
      </c>
      <c r="K38" s="214">
        <v>1500.356</v>
      </c>
      <c r="L38" s="214">
        <v>21</v>
      </c>
      <c r="M38" s="214">
        <v>1815.4355999999998</v>
      </c>
      <c r="N38" s="213">
        <v>0</v>
      </c>
      <c r="O38" s="213">
        <v>0</v>
      </c>
      <c r="P38" s="213">
        <v>0</v>
      </c>
      <c r="Q38" s="213">
        <v>0</v>
      </c>
      <c r="R38" s="214"/>
      <c r="S38" s="214" t="s">
        <v>128</v>
      </c>
      <c r="T38" s="214" t="s">
        <v>103</v>
      </c>
      <c r="U38" s="214">
        <v>0.49</v>
      </c>
      <c r="V38" s="214">
        <v>3.01301</v>
      </c>
      <c r="W38" s="214"/>
      <c r="X38" s="214" t="s">
        <v>167</v>
      </c>
      <c r="Y38" s="214" t="s">
        <v>105</v>
      </c>
      <c r="Z38" s="210"/>
      <c r="AA38" s="210"/>
      <c r="AB38" s="210"/>
      <c r="AC38" s="210"/>
      <c r="AD38" s="210"/>
      <c r="AE38" s="210"/>
      <c r="AF38" s="210"/>
      <c r="AG38" s="210" t="s">
        <v>168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5">
      <c r="A39" s="229">
        <v>26</v>
      </c>
      <c r="B39" s="230" t="s">
        <v>171</v>
      </c>
      <c r="C39" s="236" t="s">
        <v>172</v>
      </c>
      <c r="D39" s="231" t="s">
        <v>111</v>
      </c>
      <c r="E39" s="232">
        <v>122.98</v>
      </c>
      <c r="F39" s="233">
        <v>10</v>
      </c>
      <c r="G39" s="234">
        <v>1229.8</v>
      </c>
      <c r="H39" s="214">
        <v>0</v>
      </c>
      <c r="I39" s="214">
        <v>0</v>
      </c>
      <c r="J39" s="214">
        <v>10</v>
      </c>
      <c r="K39" s="214">
        <v>1229.8</v>
      </c>
      <c r="L39" s="214">
        <v>21</v>
      </c>
      <c r="M39" s="214">
        <v>1488.058</v>
      </c>
      <c r="N39" s="213">
        <v>0</v>
      </c>
      <c r="O39" s="213">
        <v>0</v>
      </c>
      <c r="P39" s="213">
        <v>0</v>
      </c>
      <c r="Q39" s="213">
        <v>0</v>
      </c>
      <c r="R39" s="214"/>
      <c r="S39" s="214" t="s">
        <v>128</v>
      </c>
      <c r="T39" s="214" t="s">
        <v>103</v>
      </c>
      <c r="U39" s="214">
        <v>0</v>
      </c>
      <c r="V39" s="214">
        <v>0</v>
      </c>
      <c r="W39" s="214"/>
      <c r="X39" s="214" t="s">
        <v>167</v>
      </c>
      <c r="Y39" s="214" t="s">
        <v>105</v>
      </c>
      <c r="Z39" s="210"/>
      <c r="AA39" s="210"/>
      <c r="AB39" s="210"/>
      <c r="AC39" s="210"/>
      <c r="AD39" s="210"/>
      <c r="AE39" s="210"/>
      <c r="AF39" s="210"/>
      <c r="AG39" s="210" t="s">
        <v>168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5">
      <c r="A40" s="229">
        <v>27</v>
      </c>
      <c r="B40" s="230" t="s">
        <v>173</v>
      </c>
      <c r="C40" s="236" t="s">
        <v>174</v>
      </c>
      <c r="D40" s="231" t="s">
        <v>111</v>
      </c>
      <c r="E40" s="232">
        <v>6.149</v>
      </c>
      <c r="F40" s="233">
        <v>341.5</v>
      </c>
      <c r="G40" s="234">
        <v>2099.88</v>
      </c>
      <c r="H40" s="214">
        <v>0</v>
      </c>
      <c r="I40" s="214">
        <v>0</v>
      </c>
      <c r="J40" s="214">
        <v>341.5</v>
      </c>
      <c r="K40" s="214">
        <v>2099.8834999999999</v>
      </c>
      <c r="L40" s="214">
        <v>21</v>
      </c>
      <c r="M40" s="214">
        <v>2540.8548000000001</v>
      </c>
      <c r="N40" s="213">
        <v>0</v>
      </c>
      <c r="O40" s="213">
        <v>0</v>
      </c>
      <c r="P40" s="213">
        <v>0</v>
      </c>
      <c r="Q40" s="213">
        <v>0</v>
      </c>
      <c r="R40" s="214"/>
      <c r="S40" s="214" t="s">
        <v>128</v>
      </c>
      <c r="T40" s="214" t="s">
        <v>103</v>
      </c>
      <c r="U40" s="214">
        <v>0.94199999999999995</v>
      </c>
      <c r="V40" s="214">
        <v>5.7923580000000001</v>
      </c>
      <c r="W40" s="214"/>
      <c r="X40" s="214" t="s">
        <v>167</v>
      </c>
      <c r="Y40" s="214" t="s">
        <v>105</v>
      </c>
      <c r="Z40" s="210"/>
      <c r="AA40" s="210"/>
      <c r="AB40" s="210"/>
      <c r="AC40" s="210"/>
      <c r="AD40" s="210"/>
      <c r="AE40" s="210"/>
      <c r="AF40" s="210"/>
      <c r="AG40" s="210" t="s">
        <v>168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5">
      <c r="A41" s="229">
        <v>28</v>
      </c>
      <c r="B41" s="230" t="s">
        <v>175</v>
      </c>
      <c r="C41" s="236" t="s">
        <v>176</v>
      </c>
      <c r="D41" s="231" t="s">
        <v>111</v>
      </c>
      <c r="E41" s="232">
        <v>24.596</v>
      </c>
      <c r="F41" s="233">
        <v>38</v>
      </c>
      <c r="G41" s="234">
        <v>934.65</v>
      </c>
      <c r="H41" s="214">
        <v>0</v>
      </c>
      <c r="I41" s="214">
        <v>0</v>
      </c>
      <c r="J41" s="214">
        <v>38</v>
      </c>
      <c r="K41" s="214">
        <v>934.64800000000002</v>
      </c>
      <c r="L41" s="214">
        <v>21</v>
      </c>
      <c r="M41" s="214">
        <v>1130.9265</v>
      </c>
      <c r="N41" s="213">
        <v>0</v>
      </c>
      <c r="O41" s="213">
        <v>0</v>
      </c>
      <c r="P41" s="213">
        <v>0</v>
      </c>
      <c r="Q41" s="213">
        <v>0</v>
      </c>
      <c r="R41" s="214"/>
      <c r="S41" s="214" t="s">
        <v>128</v>
      </c>
      <c r="T41" s="214" t="s">
        <v>103</v>
      </c>
      <c r="U41" s="214">
        <v>0.105</v>
      </c>
      <c r="V41" s="214">
        <v>2.5825800000000001</v>
      </c>
      <c r="W41" s="214"/>
      <c r="X41" s="214" t="s">
        <v>167</v>
      </c>
      <c r="Y41" s="214" t="s">
        <v>105</v>
      </c>
      <c r="Z41" s="210"/>
      <c r="AA41" s="210"/>
      <c r="AB41" s="210"/>
      <c r="AC41" s="210"/>
      <c r="AD41" s="210"/>
      <c r="AE41" s="210"/>
      <c r="AF41" s="210"/>
      <c r="AG41" s="210" t="s">
        <v>168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0.399999999999999" x14ac:dyDescent="0.25">
      <c r="A42" s="223">
        <v>29</v>
      </c>
      <c r="B42" s="224" t="s">
        <v>177</v>
      </c>
      <c r="C42" s="237" t="s">
        <v>178</v>
      </c>
      <c r="D42" s="225" t="s">
        <v>111</v>
      </c>
      <c r="E42" s="226">
        <v>6.149</v>
      </c>
      <c r="F42" s="227">
        <v>350</v>
      </c>
      <c r="G42" s="228">
        <v>2152.15</v>
      </c>
      <c r="H42" s="214">
        <v>0</v>
      </c>
      <c r="I42" s="214">
        <v>0</v>
      </c>
      <c r="J42" s="214">
        <v>350</v>
      </c>
      <c r="K42" s="214">
        <v>2152.15</v>
      </c>
      <c r="L42" s="214">
        <v>21</v>
      </c>
      <c r="M42" s="214">
        <v>2604.1015000000002</v>
      </c>
      <c r="N42" s="213">
        <v>0</v>
      </c>
      <c r="O42" s="213">
        <v>0</v>
      </c>
      <c r="P42" s="213">
        <v>0</v>
      </c>
      <c r="Q42" s="213">
        <v>0</v>
      </c>
      <c r="R42" s="214"/>
      <c r="S42" s="214" t="s">
        <v>128</v>
      </c>
      <c r="T42" s="214" t="s">
        <v>103</v>
      </c>
      <c r="U42" s="214">
        <v>0</v>
      </c>
      <c r="V42" s="214">
        <v>0</v>
      </c>
      <c r="W42" s="214"/>
      <c r="X42" s="214" t="s">
        <v>167</v>
      </c>
      <c r="Y42" s="214" t="s">
        <v>105</v>
      </c>
      <c r="Z42" s="210"/>
      <c r="AA42" s="210"/>
      <c r="AB42" s="210"/>
      <c r="AC42" s="210"/>
      <c r="AD42" s="210"/>
      <c r="AE42" s="210"/>
      <c r="AF42" s="210"/>
      <c r="AG42" s="210" t="s">
        <v>168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5">
      <c r="A43" s="3"/>
      <c r="B43" s="4"/>
      <c r="C43" s="238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v>15</v>
      </c>
      <c r="AF43">
        <v>21</v>
      </c>
      <c r="AG43" t="s">
        <v>83</v>
      </c>
    </row>
    <row r="44" spans="1:60" x14ac:dyDescent="0.25">
      <c r="C44" s="239"/>
      <c r="D44" s="10"/>
      <c r="AG44" t="s">
        <v>179</v>
      </c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2023-03-10T10:29:52Z</dcterms:modified>
</cp:coreProperties>
</file>